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TIŞ İHALELERİ\MISIR\2018\230 TON MAHSUL MISIR SATIŞI\"/>
    </mc:Choice>
  </mc:AlternateContent>
  <bookViews>
    <workbookView xWindow="0" yWindow="0" windowWidth="28800" windowHeight="12450"/>
  </bookViews>
  <sheets>
    <sheet name="04.04.201" sheetId="15" r:id="rId1"/>
  </sheets>
  <definedNames>
    <definedName name="_xlnm._FilterDatabase" localSheetId="0" hidden="1">'04.04.201'!$K$3:$K$33</definedName>
    <definedName name="_xlnm.Print_Area" localSheetId="0">'04.04.201'!$A$1:$L$22</definedName>
    <definedName name="_xlnm.Print_Titles" localSheetId="0">'04.04.201'!$5:$6</definedName>
  </definedNames>
  <calcPr calcId="162913"/>
</workbook>
</file>

<file path=xl/calcChain.xml><?xml version="1.0" encoding="utf-8"?>
<calcChain xmlns="http://schemas.openxmlformats.org/spreadsheetml/2006/main">
  <c r="J7" i="15" l="1"/>
  <c r="J8" i="15"/>
  <c r="F8" i="15" l="1"/>
  <c r="C11" i="15" s="1"/>
  <c r="F33" i="15" l="1"/>
  <c r="D17" i="15" l="1"/>
  <c r="C17" i="15"/>
  <c r="C16" i="15"/>
  <c r="L11" i="15"/>
  <c r="L10" i="15"/>
  <c r="H7" i="15"/>
  <c r="D16" i="15"/>
  <c r="H8" i="15" l="1"/>
  <c r="F16" i="15"/>
  <c r="J33" i="15"/>
  <c r="F17" i="15"/>
  <c r="C26" i="15"/>
  <c r="C19" i="15" l="1"/>
  <c r="D11" i="15"/>
  <c r="F11" i="15" s="1"/>
</calcChain>
</file>

<file path=xl/sharedStrings.xml><?xml version="1.0" encoding="utf-8"?>
<sst xmlns="http://schemas.openxmlformats.org/spreadsheetml/2006/main" count="40" uniqueCount="31">
  <si>
    <t>Cinsi ve Çeşidi</t>
  </si>
  <si>
    <t>Yılı</t>
  </si>
  <si>
    <t>CEYLANPINAR TARIM İŞLETMESİ MÜDÜRLÜĞÜ</t>
  </si>
  <si>
    <t>İHALE</t>
  </si>
  <si>
    <t>KALAN FİRMA</t>
  </si>
  <si>
    <t>TUTARI</t>
  </si>
  <si>
    <t>FİYATI TL/Kg</t>
  </si>
  <si>
    <t xml:space="preserve"> Mah.Tem.Kırm.Mercimek-Fırat-87</t>
  </si>
  <si>
    <t xml:space="preserve">MUHAMMEN </t>
  </si>
  <si>
    <t>MİKTARI</t>
  </si>
  <si>
    <t>ORTALAMA SATIŞ FİYATI</t>
  </si>
  <si>
    <t>Yığın No</t>
  </si>
  <si>
    <t>Teslim Yeri</t>
  </si>
  <si>
    <t>Sellektör Altı Kırık Mercimek-Fırat-87</t>
  </si>
  <si>
    <t>Miktar
(Ton)</t>
  </si>
  <si>
    <t>FİYATI 
TL/Ton</t>
  </si>
  <si>
    <t>GEÇİCİ 
TEMİNAT  %5</t>
  </si>
  <si>
    <t>TOPLAM</t>
  </si>
  <si>
    <t>Mahsul Dane Mısır</t>
  </si>
  <si>
    <t>Mahsul Dane Mısır Satışı</t>
  </si>
  <si>
    <t>ORTALAMA MISIR SATIŞ FİYATI</t>
  </si>
  <si>
    <t>P.No</t>
  </si>
  <si>
    <t>Ticaret Şefi</t>
  </si>
  <si>
    <t>İşletme Müdürü</t>
  </si>
  <si>
    <t>B.kule</t>
  </si>
  <si>
    <t>Tahsin BACI</t>
  </si>
  <si>
    <t>Zafer ÖZ</t>
  </si>
  <si>
    <t>II. ÜRÜN MAHSÜL DANE MISIR</t>
  </si>
  <si>
    <t>1.</t>
  </si>
  <si>
    <t>Beyazkule Tohum Hazırlama Ünitesi</t>
  </si>
  <si>
    <t xml:space="preserve"> CEYLANPINAR TARIM İŞLETMESİ MÜDÜRLÜĞÜ
29/08/2018 TARİHİNDE SAAT:16:00DA YAPILACAK OLAN 230,00 TON MAHSUL II.ÜRÜN DANE MISIRIN PAZARLIK USULÜ SATIŞ İHALE LİSTESİDİR.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</si>
</sst>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#,##0.00000"/>
    <numFmt numFmtId="166" formatCode="#,##0.000000"/>
  </numFmts>
  <fonts count="16" x14ac:knownFonts="1">
    <font>
      <sz val="10"/>
      <name val="Arial"/>
      <charset val="162"/>
    </font>
    <font>
      <b/>
      <sz val="18"/>
      <name val="Times New Roman"/>
      <family val="1"/>
      <charset val="162"/>
    </font>
    <font>
      <sz val="18"/>
      <name val="Arial"/>
      <family val="2"/>
      <charset val="162"/>
    </font>
    <font>
      <sz val="18"/>
      <name val="Times New Roman"/>
      <family val="1"/>
      <charset val="162"/>
    </font>
    <font>
      <b/>
      <sz val="22"/>
      <name val="Times New Roman"/>
      <family val="1"/>
      <charset val="162"/>
    </font>
    <font>
      <b/>
      <sz val="16"/>
      <name val="Times New Roman"/>
      <family val="1"/>
      <charset val="162"/>
    </font>
    <font>
      <sz val="16"/>
      <name val="Times New Roman"/>
      <family val="1"/>
      <charset val="162"/>
    </font>
    <font>
      <sz val="20"/>
      <name val="Times New Roman"/>
      <family val="1"/>
      <charset val="162"/>
    </font>
    <font>
      <b/>
      <sz val="20"/>
      <name val="Times New Roman"/>
      <family val="1"/>
      <charset val="162"/>
    </font>
    <font>
      <sz val="20"/>
      <name val="Arial"/>
      <family val="2"/>
      <charset val="162"/>
    </font>
    <font>
      <sz val="8"/>
      <color rgb="FF000000"/>
      <name val="Tahoma"/>
      <family val="2"/>
      <charset val="162"/>
    </font>
    <font>
      <sz val="14"/>
      <name val="Arial"/>
      <family val="2"/>
      <charset val="162"/>
    </font>
    <font>
      <b/>
      <sz val="14"/>
      <name val="Times New Roman"/>
      <family val="1"/>
      <charset val="162"/>
    </font>
    <font>
      <sz val="16"/>
      <name val="Arial"/>
      <family val="2"/>
      <charset val="162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8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4" fillId="0" borderId="0" xfId="0" applyNumberFormat="1" applyFont="1" applyFill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3" fontId="6" fillId="0" borderId="0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 wrapText="1"/>
    </xf>
    <xf numFmtId="3" fontId="7" fillId="0" borderId="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8" xfId="0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" fontId="7" fillId="0" borderId="5" xfId="0" applyNumberFormat="1" applyFont="1" applyBorder="1" applyAlignment="1">
      <alignment vertical="center"/>
    </xf>
    <xf numFmtId="166" fontId="7" fillId="0" borderId="6" xfId="0" applyNumberFormat="1" applyFont="1" applyFill="1" applyBorder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4" fontId="8" fillId="0" borderId="0" xfId="0" applyNumberFormat="1" applyFont="1" applyFill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4" fontId="3" fillId="0" borderId="0" xfId="0" applyNumberFormat="1" applyFont="1" applyFill="1" applyAlignment="1">
      <alignment vertical="center"/>
    </xf>
    <xf numFmtId="0" fontId="3" fillId="0" borderId="0" xfId="0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right" vertical="center" wrapText="1"/>
    </xf>
    <xf numFmtId="4" fontId="5" fillId="0" borderId="16" xfId="0" applyNumberFormat="1" applyFont="1" applyBorder="1" applyAlignment="1">
      <alignment horizontal="center" vertical="center" wrapText="1"/>
    </xf>
    <xf numFmtId="4" fontId="13" fillId="0" borderId="0" xfId="0" applyNumberFormat="1" applyFont="1" applyAlignment="1">
      <alignment vertical="center"/>
    </xf>
    <xf numFmtId="16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16" xfId="0" applyFont="1" applyBorder="1" applyAlignment="1">
      <alignment horizontal="center" vertical="center" wrapText="1"/>
    </xf>
    <xf numFmtId="4" fontId="5" fillId="0" borderId="16" xfId="0" applyNumberFormat="1" applyFont="1" applyFill="1" applyBorder="1" applyAlignment="1">
      <alignment horizontal="center" vertical="center"/>
    </xf>
    <xf numFmtId="4" fontId="5" fillId="0" borderId="16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" fontId="8" fillId="0" borderId="0" xfId="0" applyNumberFormat="1" applyFont="1" applyFill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33"/>
  <sheetViews>
    <sheetView tabSelected="1" zoomScale="70" zoomScaleNormal="70" zoomScaleSheetLayoutView="90" workbookViewId="0">
      <selection activeCell="G7" sqref="G7"/>
    </sheetView>
  </sheetViews>
  <sheetFormatPr defaultColWidth="9.28515625" defaultRowHeight="23.25" x14ac:dyDescent="0.2"/>
  <cols>
    <col min="1" max="1" width="8.42578125" style="9" bestFit="1" customWidth="1"/>
    <col min="2" max="2" width="33.85546875" style="54" customWidth="1"/>
    <col min="3" max="3" width="14" style="21" customWidth="1"/>
    <col min="4" max="4" width="8.140625" style="22" customWidth="1"/>
    <col min="5" max="5" width="24.28515625" style="22" customWidth="1"/>
    <col min="6" max="6" width="21" style="11" bestFit="1" customWidth="1"/>
    <col min="7" max="7" width="15.140625" style="4" customWidth="1"/>
    <col min="8" max="8" width="22.28515625" style="5" customWidth="1"/>
    <col min="9" max="9" width="17.85546875" style="5" hidden="1" customWidth="1"/>
    <col min="10" max="10" width="23.28515625" style="5" hidden="1" customWidth="1"/>
    <col min="11" max="11" width="30.42578125" style="5" hidden="1" customWidth="1"/>
    <col min="12" max="12" width="20.42578125" style="2" customWidth="1"/>
    <col min="13" max="13" width="28.140625" style="2" customWidth="1"/>
    <col min="14" max="16384" width="9.28515625" style="2"/>
  </cols>
  <sheetData>
    <row r="3" spans="1:13" ht="81" customHeight="1" x14ac:dyDescent="0.2">
      <c r="A3" s="67" t="s">
        <v>30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</row>
    <row r="4" spans="1:13" ht="13.5" customHeight="1" x14ac:dyDescent="0.2">
      <c r="A4" s="1"/>
      <c r="B4" s="49"/>
      <c r="C4" s="17"/>
      <c r="D4" s="17"/>
      <c r="E4" s="17"/>
      <c r="F4" s="1"/>
      <c r="G4" s="1"/>
      <c r="H4" s="1"/>
      <c r="I4" s="1"/>
      <c r="J4" s="1"/>
      <c r="K4" s="1"/>
      <c r="L4" s="1"/>
    </row>
    <row r="5" spans="1:13" s="38" customFormat="1" ht="24.75" customHeight="1" x14ac:dyDescent="0.2">
      <c r="A5" s="68" t="s">
        <v>21</v>
      </c>
      <c r="B5" s="69" t="s">
        <v>0</v>
      </c>
      <c r="C5" s="68" t="s">
        <v>12</v>
      </c>
      <c r="D5" s="68" t="s">
        <v>1</v>
      </c>
      <c r="E5" s="68" t="s">
        <v>11</v>
      </c>
      <c r="F5" s="71" t="s">
        <v>14</v>
      </c>
      <c r="G5" s="68" t="s">
        <v>8</v>
      </c>
      <c r="H5" s="68"/>
      <c r="I5" s="68" t="s">
        <v>3</v>
      </c>
      <c r="J5" s="68"/>
      <c r="K5" s="68" t="s">
        <v>4</v>
      </c>
      <c r="L5" s="68" t="s">
        <v>16</v>
      </c>
    </row>
    <row r="6" spans="1:13" s="38" customFormat="1" ht="37.5" x14ac:dyDescent="0.2">
      <c r="A6" s="68"/>
      <c r="B6" s="70"/>
      <c r="C6" s="68"/>
      <c r="D6" s="68"/>
      <c r="E6" s="68"/>
      <c r="F6" s="71"/>
      <c r="G6" s="47" t="s">
        <v>15</v>
      </c>
      <c r="H6" s="48" t="s">
        <v>5</v>
      </c>
      <c r="I6" s="47" t="s">
        <v>6</v>
      </c>
      <c r="J6" s="48" t="s">
        <v>5</v>
      </c>
      <c r="K6" s="68"/>
      <c r="L6" s="68"/>
    </row>
    <row r="7" spans="1:13" s="42" customFormat="1" ht="40.5" x14ac:dyDescent="0.2">
      <c r="A7" s="39" t="s">
        <v>28</v>
      </c>
      <c r="B7" s="50" t="s">
        <v>27</v>
      </c>
      <c r="C7" s="16" t="s">
        <v>24</v>
      </c>
      <c r="D7" s="16">
        <v>2017</v>
      </c>
      <c r="E7" s="39" t="s">
        <v>29</v>
      </c>
      <c r="F7" s="40">
        <v>230</v>
      </c>
      <c r="G7" s="41"/>
      <c r="H7" s="41">
        <f t="shared" ref="H7" si="0">SUM(F7*G7)</f>
        <v>0</v>
      </c>
      <c r="I7" s="41"/>
      <c r="J7" s="41">
        <f t="shared" ref="J7" si="1">F7*I7</f>
        <v>0</v>
      </c>
      <c r="K7" s="41"/>
      <c r="L7" s="46">
        <v>9200</v>
      </c>
    </row>
    <row r="8" spans="1:13" s="42" customFormat="1" ht="24.75" customHeight="1" x14ac:dyDescent="0.2">
      <c r="A8" s="73" t="s">
        <v>17</v>
      </c>
      <c r="B8" s="73"/>
      <c r="C8" s="73"/>
      <c r="D8" s="73"/>
      <c r="E8" s="73"/>
      <c r="F8" s="43">
        <f>SUBTOTAL(9,F7:F7)</f>
        <v>230</v>
      </c>
      <c r="G8" s="44"/>
      <c r="H8" s="44">
        <f>SUM(H7:H7)</f>
        <v>0</v>
      </c>
      <c r="I8" s="45"/>
      <c r="J8" s="44">
        <f>SUBTOTAL(9,J7:J7)</f>
        <v>0</v>
      </c>
      <c r="K8" s="44"/>
      <c r="L8" s="46">
        <v>9200</v>
      </c>
      <c r="M8" s="59"/>
    </row>
    <row r="9" spans="1:13" s="42" customFormat="1" ht="24.75" customHeight="1" x14ac:dyDescent="0.2">
      <c r="A9" s="64"/>
      <c r="B9" s="64"/>
      <c r="C9" s="64"/>
      <c r="D9" s="64"/>
      <c r="E9" s="64"/>
      <c r="F9" s="65"/>
      <c r="G9" s="58"/>
      <c r="H9" s="58"/>
      <c r="I9" s="57"/>
      <c r="J9" s="58"/>
      <c r="K9" s="58"/>
      <c r="L9" s="66"/>
    </row>
    <row r="10" spans="1:13" ht="69.75" hidden="1" x14ac:dyDescent="0.2">
      <c r="A10" s="56"/>
      <c r="B10" s="52" t="s">
        <v>0</v>
      </c>
      <c r="C10" s="20" t="s">
        <v>9</v>
      </c>
      <c r="D10" s="74" t="s">
        <v>5</v>
      </c>
      <c r="E10" s="74"/>
      <c r="F10" s="7" t="s">
        <v>10</v>
      </c>
      <c r="G10" s="60"/>
      <c r="H10" s="61"/>
      <c r="I10" s="61"/>
      <c r="J10" s="62"/>
      <c r="K10" s="61"/>
      <c r="L10" s="13">
        <f t="shared" ref="L10:L11" si="2">SUM(H10*5/100)</f>
        <v>0</v>
      </c>
    </row>
    <row r="11" spans="1:13" ht="15.75" hidden="1" customHeight="1" x14ac:dyDescent="0.2">
      <c r="A11" s="56"/>
      <c r="B11" s="52" t="s">
        <v>7</v>
      </c>
      <c r="C11" s="18">
        <f>F8</f>
        <v>230</v>
      </c>
      <c r="D11" s="75">
        <f>J8</f>
        <v>0</v>
      </c>
      <c r="E11" s="75"/>
      <c r="F11" s="12">
        <f>D11/C11</f>
        <v>0</v>
      </c>
      <c r="G11" s="60"/>
      <c r="H11" s="61"/>
      <c r="I11" s="61"/>
      <c r="J11" s="63"/>
      <c r="K11" s="61"/>
      <c r="L11" s="13">
        <f t="shared" si="2"/>
        <v>0</v>
      </c>
    </row>
    <row r="12" spans="1:13" ht="15.75" customHeight="1" x14ac:dyDescent="0.2">
      <c r="A12" s="56"/>
      <c r="B12" s="52"/>
      <c r="C12" s="18"/>
      <c r="D12" s="19"/>
      <c r="E12" s="19"/>
      <c r="F12" s="12"/>
      <c r="G12" s="60"/>
      <c r="H12" s="61"/>
      <c r="I12" s="61"/>
      <c r="J12" s="63"/>
      <c r="K12" s="61"/>
      <c r="L12" s="13"/>
    </row>
    <row r="13" spans="1:13" s="9" customFormat="1" ht="11.25" customHeight="1" x14ac:dyDescent="0.2">
      <c r="A13" s="15"/>
      <c r="B13" s="52"/>
      <c r="C13" s="20"/>
      <c r="D13" s="74"/>
      <c r="E13" s="74"/>
      <c r="F13" s="7"/>
      <c r="G13" s="4"/>
      <c r="H13" s="5"/>
      <c r="I13" s="8"/>
      <c r="K13" s="5"/>
    </row>
    <row r="14" spans="1:13" ht="38.25" customHeight="1" x14ac:dyDescent="0.2">
      <c r="A14" s="15"/>
      <c r="B14" s="52"/>
      <c r="C14" s="24"/>
      <c r="D14" s="76" t="s">
        <v>2</v>
      </c>
      <c r="E14" s="76"/>
      <c r="F14" s="76"/>
      <c r="G14" s="76"/>
      <c r="H14" s="76"/>
      <c r="I14" s="76"/>
      <c r="J14" s="76"/>
      <c r="K14" s="76"/>
      <c r="L14" s="76"/>
    </row>
    <row r="15" spans="1:13" ht="78.75" hidden="1" x14ac:dyDescent="0.2">
      <c r="A15" s="3"/>
      <c r="B15" s="51" t="s">
        <v>0</v>
      </c>
      <c r="C15" s="25" t="s">
        <v>9</v>
      </c>
      <c r="D15" s="81" t="s">
        <v>5</v>
      </c>
      <c r="E15" s="81"/>
      <c r="F15" s="26" t="s">
        <v>10</v>
      </c>
      <c r="G15" s="27"/>
      <c r="H15" s="28"/>
      <c r="I15" s="28"/>
      <c r="J15" s="28"/>
      <c r="K15" s="28"/>
      <c r="L15" s="29"/>
    </row>
    <row r="16" spans="1:13" ht="37.5" hidden="1" customHeight="1" thickBot="1" x14ac:dyDescent="0.25">
      <c r="A16" s="10"/>
      <c r="B16" s="53" t="s">
        <v>7</v>
      </c>
      <c r="C16" s="30" t="e">
        <f>SUM(#REF!+#REF!+#REF!+#REF!+#REF!)</f>
        <v>#REF!</v>
      </c>
      <c r="D16" s="82" t="e">
        <f>SUM(#REF!+#REF!+#REF!+#REF!+#REF!)</f>
        <v>#REF!</v>
      </c>
      <c r="E16" s="83"/>
      <c r="F16" s="31" t="e">
        <f>D16/C16</f>
        <v>#REF!</v>
      </c>
      <c r="G16" s="32"/>
      <c r="H16" s="33"/>
      <c r="I16" s="34"/>
      <c r="J16" s="35"/>
      <c r="K16" s="33"/>
      <c r="L16" s="29"/>
    </row>
    <row r="17" spans="1:12" ht="31.5" hidden="1" thickTop="1" thickBot="1" x14ac:dyDescent="0.25">
      <c r="A17" s="10"/>
      <c r="B17" s="53" t="s">
        <v>13</v>
      </c>
      <c r="C17" s="30" t="e">
        <f>SUM(#REF!+#REF!+#REF!+#REF!)</f>
        <v>#REF!</v>
      </c>
      <c r="D17" s="82" t="e">
        <f>SUM(#REF!+#REF!+#REF!+#REF!)</f>
        <v>#REF!</v>
      </c>
      <c r="E17" s="83"/>
      <c r="F17" s="31" t="e">
        <f>D17/C17</f>
        <v>#REF!</v>
      </c>
      <c r="G17" s="32"/>
      <c r="H17" s="33"/>
      <c r="I17" s="34"/>
      <c r="J17" s="35"/>
      <c r="K17" s="33"/>
      <c r="L17" s="29"/>
    </row>
    <row r="18" spans="1:12" ht="27" hidden="1" thickTop="1" x14ac:dyDescent="0.2">
      <c r="B18" s="84" t="s">
        <v>10</v>
      </c>
      <c r="C18" s="84"/>
      <c r="D18" s="84"/>
      <c r="E18" s="84"/>
      <c r="F18" s="84"/>
      <c r="G18" s="27"/>
      <c r="H18" s="28"/>
      <c r="I18" s="28"/>
      <c r="J18" s="28"/>
      <c r="K18" s="28"/>
      <c r="L18" s="29"/>
    </row>
    <row r="19" spans="1:12" ht="26.25" hidden="1" x14ac:dyDescent="0.2">
      <c r="B19" s="54" t="s">
        <v>19</v>
      </c>
      <c r="C19" s="28">
        <f>SUM(J8/F8)</f>
        <v>0</v>
      </c>
      <c r="D19" s="36"/>
      <c r="E19" s="36"/>
      <c r="F19" s="36"/>
      <c r="G19" s="27"/>
      <c r="H19" s="72"/>
      <c r="I19" s="72"/>
      <c r="J19" s="72"/>
      <c r="K19" s="72"/>
      <c r="L19" s="72"/>
    </row>
    <row r="20" spans="1:12" ht="26.25" customHeight="1" x14ac:dyDescent="0.2">
      <c r="C20" s="28"/>
      <c r="D20" s="36"/>
      <c r="E20" s="36"/>
      <c r="F20" s="36"/>
      <c r="G20" s="27"/>
      <c r="H20" s="72"/>
      <c r="I20" s="72"/>
      <c r="J20" s="72"/>
      <c r="K20" s="72"/>
      <c r="L20" s="72"/>
    </row>
    <row r="21" spans="1:12" ht="27" customHeight="1" x14ac:dyDescent="0.2">
      <c r="C21" s="28"/>
      <c r="D21" s="36"/>
      <c r="E21" s="85" t="s">
        <v>25</v>
      </c>
      <c r="F21" s="85"/>
      <c r="G21" s="85" t="s">
        <v>26</v>
      </c>
      <c r="H21" s="85"/>
      <c r="I21" s="85"/>
      <c r="J21" s="85"/>
      <c r="K21" s="85"/>
      <c r="L21" s="85"/>
    </row>
    <row r="22" spans="1:12" ht="27" customHeight="1" x14ac:dyDescent="0.2">
      <c r="C22" s="28"/>
      <c r="D22" s="36"/>
      <c r="E22" s="85" t="s">
        <v>22</v>
      </c>
      <c r="F22" s="85"/>
      <c r="G22" s="85" t="s">
        <v>23</v>
      </c>
      <c r="H22" s="85"/>
      <c r="I22" s="85"/>
      <c r="J22" s="85"/>
      <c r="K22" s="85"/>
      <c r="L22" s="85"/>
    </row>
    <row r="23" spans="1:12" ht="26.25" x14ac:dyDescent="0.2">
      <c r="C23" s="28"/>
      <c r="D23" s="36"/>
      <c r="E23" s="37"/>
      <c r="F23" s="37"/>
      <c r="G23" s="37"/>
      <c r="H23" s="37"/>
      <c r="I23" s="37"/>
      <c r="J23" s="37"/>
      <c r="K23" s="37"/>
      <c r="L23" s="37"/>
    </row>
    <row r="24" spans="1:12" ht="27" x14ac:dyDescent="0.2">
      <c r="E24" s="23"/>
      <c r="F24" s="14"/>
      <c r="G24" s="14"/>
      <c r="H24" s="14"/>
      <c r="I24" s="14"/>
      <c r="J24" s="14"/>
      <c r="K24" s="14"/>
      <c r="L24" s="14"/>
    </row>
    <row r="25" spans="1:12" ht="24" hidden="1" thickTop="1" x14ac:dyDescent="0.2">
      <c r="A25" s="86" t="s">
        <v>20</v>
      </c>
      <c r="B25" s="87"/>
      <c r="C25" s="87"/>
      <c r="D25" s="88"/>
    </row>
    <row r="26" spans="1:12" ht="57" hidden="1" customHeight="1" thickBot="1" x14ac:dyDescent="0.25">
      <c r="A26" s="77" t="s">
        <v>18</v>
      </c>
      <c r="B26" s="78"/>
      <c r="C26" s="79" t="e">
        <f>SUM(#REF!+#REF!+#REF!+#REF!+#REF!+#REF!+#REF!+#REF!++J7+#REF!+#REF!+#REF!+#REF!+#REF!+#REF!+#REF!+#REF!+#REF!+#REF!+#REF!+#REF!+#REF!+#REF!+#REF!+#REF!+#REF!+#REF!+#REF!+#REF!+#REF!+#REF!+#REF!+#REF!+#REF!+#REF!+#REF!+#REF!+#REF!+#REF!+#REF!+#REF!+#REF!+#REF!)/(#REF!+#REF!+#REF!+#REF!+#REF!+#REF!+#REF!+#REF!+F7+#REF!+#REF!+#REF!+#REF!+#REF!+#REF!+#REF!+#REF!+#REF!+#REF!+#REF!+#REF!+#REF!+#REF!+#REF!+#REF!+#REF!+#REF!+#REF!+#REF!+#REF!+#REF!+#REF!+#REF!+#REF!+#REF!+#REF!+#REF!+#REF!+#REF!+#REF!+#REF!+#REF!+#REF!)</f>
        <v>#REF!</v>
      </c>
      <c r="D26" s="80"/>
    </row>
    <row r="32" spans="1:12" x14ac:dyDescent="0.2">
      <c r="J32" s="6"/>
    </row>
    <row r="33" spans="6:10" hidden="1" x14ac:dyDescent="0.2">
      <c r="F33" s="55">
        <f>SUBTOTAL(9,F7:F7)</f>
        <v>230</v>
      </c>
      <c r="I33" s="6"/>
      <c r="J33" s="6">
        <f>SUBTOTAL(9,J7:J7)</f>
        <v>0</v>
      </c>
    </row>
  </sheetData>
  <mergeCells count="29">
    <mergeCell ref="G21:L21"/>
    <mergeCell ref="G22:L22"/>
    <mergeCell ref="A26:B26"/>
    <mergeCell ref="C26:D26"/>
    <mergeCell ref="D15:E15"/>
    <mergeCell ref="D16:E16"/>
    <mergeCell ref="D17:E17"/>
    <mergeCell ref="B18:F18"/>
    <mergeCell ref="E21:F21"/>
    <mergeCell ref="E22:F22"/>
    <mergeCell ref="A25:D25"/>
    <mergeCell ref="H19:L19"/>
    <mergeCell ref="H20:L20"/>
    <mergeCell ref="L5:L6"/>
    <mergeCell ref="A8:E8"/>
    <mergeCell ref="D10:E10"/>
    <mergeCell ref="D11:E11"/>
    <mergeCell ref="D13:E13"/>
    <mergeCell ref="D14:L14"/>
    <mergeCell ref="A3:L3"/>
    <mergeCell ref="A5:A6"/>
    <mergeCell ref="B5:B6"/>
    <mergeCell ref="C5:C6"/>
    <mergeCell ref="D5:D6"/>
    <mergeCell ref="E5:E6"/>
    <mergeCell ref="F5:F6"/>
    <mergeCell ref="G5:H5"/>
    <mergeCell ref="I5:J5"/>
    <mergeCell ref="K5:K6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04.04.201</vt:lpstr>
      <vt:lpstr>'04.04.201'!Yazdırma_Alanı</vt:lpstr>
      <vt:lpstr>'04.04.201'!Yazdırma_Başlıkları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Ahmet Metin Yağız</cp:lastModifiedBy>
  <cp:lastPrinted>2018-08-15T08:02:33Z</cp:lastPrinted>
  <dcterms:created xsi:type="dcterms:W3CDTF">2004-03-01T06:19:44Z</dcterms:created>
  <dcterms:modified xsi:type="dcterms:W3CDTF">2018-08-15T08:27:24Z</dcterms:modified>
</cp:coreProperties>
</file>